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0" yWindow="-980" windowWidth="25600" windowHeight="15520" tabRatio="500" activeTab="2"/>
  </bookViews>
  <sheets>
    <sheet name="SummaryDDC2" sheetId="4" r:id="rId1"/>
    <sheet name="DDCExpansion" sheetId="5" r:id="rId2"/>
    <sheet name="EquipSupply" sheetId="1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4" i="5" l="1"/>
  <c r="D5" i="4"/>
  <c r="E5" i="4"/>
  <c r="E7" i="4"/>
  <c r="E15" i="4"/>
  <c r="E17" i="4"/>
  <c r="C6" i="4"/>
  <c r="B32" i="5"/>
  <c r="B27" i="5"/>
  <c r="B28" i="5"/>
  <c r="B29" i="5"/>
  <c r="B30" i="5"/>
  <c r="D6" i="4"/>
  <c r="E6" i="4"/>
  <c r="B11" i="4"/>
  <c r="D11" i="4"/>
  <c r="E11" i="4"/>
  <c r="E13" i="4"/>
  <c r="B22" i="4"/>
  <c r="B24" i="4"/>
  <c r="B26" i="4"/>
  <c r="B17" i="5"/>
  <c r="B18" i="5"/>
  <c r="B19" i="5"/>
  <c r="B8" i="5"/>
  <c r="D8" i="5"/>
  <c r="B20" i="5"/>
  <c r="B21" i="5"/>
  <c r="D5" i="5"/>
  <c r="E5" i="5"/>
  <c r="E8" i="5"/>
  <c r="E10" i="5"/>
  <c r="E12" i="5"/>
  <c r="B23" i="5"/>
  <c r="D19" i="1"/>
  <c r="D26" i="1"/>
  <c r="D25" i="1"/>
  <c r="D24" i="1"/>
  <c r="D23" i="1"/>
  <c r="D22" i="1"/>
  <c r="D21" i="1"/>
  <c r="D20" i="1"/>
  <c r="D18" i="1"/>
  <c r="D17" i="1"/>
  <c r="D16" i="1"/>
  <c r="B23" i="1"/>
  <c r="B22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<sst xmlns="http://schemas.openxmlformats.org/spreadsheetml/2006/main" count="70" uniqueCount="47">
  <si>
    <t>Tuggo</t>
  </si>
  <si>
    <t>Woof Stick</t>
  </si>
  <si>
    <t>Fit Paws</t>
  </si>
  <si>
    <t xml:space="preserve">Agility </t>
  </si>
  <si>
    <t>Equipment</t>
  </si>
  <si>
    <t>XL Crates</t>
  </si>
  <si>
    <t>Treadmill</t>
  </si>
  <si>
    <t xml:space="preserve">Dog Pool </t>
  </si>
  <si>
    <t>Giant Balls</t>
  </si>
  <si>
    <t xml:space="preserve">Egge </t>
  </si>
  <si>
    <t>Jolly Balls</t>
  </si>
  <si>
    <t>Supplies</t>
  </si>
  <si>
    <t>Daycare 2.0 Conversion</t>
  </si>
  <si>
    <t>Financial Analysis</t>
  </si>
  <si>
    <t>Income</t>
  </si>
  <si>
    <t>Regular Daycare</t>
  </si>
  <si>
    <t>Daycare 2.0 - Visits</t>
  </si>
  <si>
    <t>Treats</t>
  </si>
  <si>
    <t>Library (Books &amp; Music)</t>
  </si>
  <si>
    <t>Music System</t>
  </si>
  <si>
    <t>Expenses</t>
  </si>
  <si>
    <t>Set-up Investment</t>
  </si>
  <si>
    <t>Client Marketing &amp; Communication</t>
  </si>
  <si>
    <t>Cost Est</t>
  </si>
  <si>
    <t>Quantity</t>
  </si>
  <si>
    <t>Total</t>
  </si>
  <si>
    <t>Cage Bank: 6 small dogs</t>
  </si>
  <si>
    <t>Puppy Playground Pit Ball</t>
  </si>
  <si>
    <t>Puppy Playground Equipment: 4 units</t>
  </si>
  <si>
    <t>Puzzle Toys: 15</t>
  </si>
  <si>
    <t>Kong: 15</t>
  </si>
  <si>
    <t>Pit Balls: 400</t>
  </si>
  <si>
    <t>Daycare Expansion</t>
  </si>
  <si>
    <t>Cost</t>
  </si>
  <si>
    <t>Per Day</t>
  </si>
  <si>
    <t>Monthly</t>
  </si>
  <si>
    <t>Payroll ($10 per hour plus 20%)</t>
  </si>
  <si>
    <t>Staff Training: 14 days</t>
  </si>
  <si>
    <t>Monthly Profit Contribution</t>
  </si>
  <si>
    <t xml:space="preserve"> Total Investment</t>
  </si>
  <si>
    <t>Months to Payback</t>
  </si>
  <si>
    <t>Daycare 2.0 - Annual Membership Fee</t>
  </si>
  <si>
    <t>Per Day/Year</t>
  </si>
  <si>
    <t>Set-up Investment: Adding Space</t>
  </si>
  <si>
    <t>Set-up Investment: Space Avaialable</t>
  </si>
  <si>
    <t>Annual Profit Contribution</t>
  </si>
  <si>
    <t>Space Expansion: 1,200 sq ft @ $50 sq/ft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</si>
</sst>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8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ont="1"/>
    <xf numFmtId="164" fontId="0" fillId="0" borderId="0" xfId="1" applyFont="1"/>
    <xf numFmtId="0" fontId="2" fillId="0" borderId="0" xfId="0" applyFont="1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0" fontId="0" fillId="0" borderId="0" xfId="0" applyAlignment="1">
      <alignment horizontal="center"/>
    </xf>
    <xf numFmtId="164" fontId="0" fillId="0" borderId="1" xfId="1" applyFont="1" applyBorder="1"/>
    <xf numFmtId="0" fontId="7" fillId="0" borderId="0" xfId="0" applyFont="1"/>
    <xf numFmtId="165" fontId="0" fillId="0" borderId="0" xfId="1" applyNumberFormat="1" applyFont="1"/>
    <xf numFmtId="164" fontId="0" fillId="0" borderId="0" xfId="1" applyFont="1" applyBorder="1"/>
  </cellXfs>
  <cellStyles count="38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35"/>
  <sheetViews>
    <sheetView workbookViewId="0">
      <selection activeCell="B6" sqref="B6"/>
    </sheetView>
  </sheetViews>
  <sheetFormatPr baseColWidth="10" defaultRowHeight="15" x14ac:dyDescent="0"/>
  <cols>
    <col min="1" max="1" width="43.33203125" customWidth="1"/>
    <col min="4" max="4" width="13.1640625" customWidth="1"/>
  </cols>
  <sheetData>
    <row r="1" spans="1:5" ht="18">
      <c r="A1" s="2" t="s">
        <v>12</v>
      </c>
    </row>
    <row r="2" spans="1:5" ht="18">
      <c r="A2" s="2" t="s">
        <v>13</v>
      </c>
    </row>
    <row r="4" spans="1:5">
      <c r="A4" s="1" t="s">
        <v>14</v>
      </c>
      <c r="B4" s="5" t="s">
        <v>33</v>
      </c>
      <c r="C4" s="5" t="s">
        <v>24</v>
      </c>
      <c r="D4" s="5" t="s">
        <v>42</v>
      </c>
      <c r="E4" s="5" t="s">
        <v>35</v>
      </c>
    </row>
    <row r="5" spans="1:5">
      <c r="A5" t="s">
        <v>16</v>
      </c>
      <c r="B5">
        <v>30</v>
      </c>
      <c r="C5">
        <v>15</v>
      </c>
      <c r="D5" s="4">
        <f>B5*C5</f>
        <v>450</v>
      </c>
      <c r="E5" s="4">
        <f>D5*20</f>
        <v>9000</v>
      </c>
    </row>
    <row r="6" spans="1:5">
      <c r="A6" t="s">
        <v>41</v>
      </c>
      <c r="B6">
        <v>100</v>
      </c>
      <c r="C6">
        <f>15*5</f>
        <v>75</v>
      </c>
      <c r="D6" s="4">
        <f>B6*C6</f>
        <v>7500</v>
      </c>
      <c r="E6" s="7">
        <f>D6/12</f>
        <v>625</v>
      </c>
    </row>
    <row r="7" spans="1:5">
      <c r="E7" s="6">
        <f>SUM(E5:E6)</f>
        <v>9625</v>
      </c>
    </row>
    <row r="10" spans="1:5">
      <c r="A10" s="1" t="s">
        <v>20</v>
      </c>
    </row>
    <row r="11" spans="1:5">
      <c r="A11" t="s">
        <v>36</v>
      </c>
      <c r="B11">
        <f>10*1.2</f>
        <v>12</v>
      </c>
      <c r="C11">
        <v>12</v>
      </c>
      <c r="D11">
        <f>B11*C11</f>
        <v>144</v>
      </c>
      <c r="E11" s="4">
        <f>D11*20</f>
        <v>2880</v>
      </c>
    </row>
    <row r="12" spans="1:5">
      <c r="A12" t="s">
        <v>11</v>
      </c>
      <c r="E12" s="9">
        <v>300</v>
      </c>
    </row>
    <row r="13" spans="1:5">
      <c r="E13" s="4">
        <f>SUM(E11:E12)</f>
        <v>3180</v>
      </c>
    </row>
    <row r="14" spans="1:5">
      <c r="E14" s="4"/>
    </row>
    <row r="15" spans="1:5">
      <c r="A15" s="1" t="s">
        <v>38</v>
      </c>
      <c r="E15" s="4">
        <f>E7-E13</f>
        <v>6445</v>
      </c>
    </row>
    <row r="16" spans="1:5">
      <c r="A16" s="1"/>
      <c r="E16" s="4"/>
    </row>
    <row r="17" spans="1:5">
      <c r="A17" s="1" t="s">
        <v>45</v>
      </c>
      <c r="E17" s="4">
        <f>E15*12</f>
        <v>77340</v>
      </c>
    </row>
    <row r="18" spans="1:5">
      <c r="E18" s="4"/>
    </row>
    <row r="19" spans="1:5">
      <c r="A19" s="1" t="s">
        <v>21</v>
      </c>
      <c r="E19" s="4"/>
    </row>
    <row r="20" spans="1:5">
      <c r="A20" t="s">
        <v>4</v>
      </c>
      <c r="B20" s="4">
        <v>9500</v>
      </c>
      <c r="E20" s="4"/>
    </row>
    <row r="21" spans="1:5">
      <c r="A21" t="s">
        <v>11</v>
      </c>
      <c r="B21" s="4">
        <v>1200</v>
      </c>
      <c r="E21" s="4"/>
    </row>
    <row r="22" spans="1:5">
      <c r="A22" t="s">
        <v>37</v>
      </c>
      <c r="B22" s="12">
        <f>14*D11</f>
        <v>2016</v>
      </c>
      <c r="E22" s="4"/>
    </row>
    <row r="23" spans="1:5">
      <c r="A23" t="s">
        <v>22</v>
      </c>
      <c r="B23" s="9">
        <v>1500</v>
      </c>
      <c r="E23" s="4"/>
    </row>
    <row r="24" spans="1:5">
      <c r="B24" s="4">
        <f>SUM(B20:B23)</f>
        <v>14216</v>
      </c>
      <c r="E24" s="4"/>
    </row>
    <row r="25" spans="1:5">
      <c r="B25" s="4"/>
      <c r="E25" s="4"/>
    </row>
    <row r="26" spans="1:5">
      <c r="A26" t="s">
        <v>40</v>
      </c>
      <c r="B26" s="11">
        <f>B24/E15</f>
        <v>2.2057408844065165</v>
      </c>
    </row>
    <row r="27" spans="1:5">
      <c r="B27" s="4"/>
    </row>
    <row r="28" spans="1:5">
      <c r="B28" s="4"/>
    </row>
    <row r="29" spans="1:5">
      <c r="B29" s="4"/>
    </row>
    <row r="30" spans="1:5">
      <c r="B30" s="4"/>
    </row>
    <row r="31" spans="1:5">
      <c r="B31" s="4"/>
    </row>
    <row r="32" spans="1:5">
      <c r="B32" s="4"/>
    </row>
    <row r="33" spans="2:2">
      <c r="B33" s="4"/>
    </row>
    <row r="34" spans="2:2">
      <c r="B34" s="4"/>
    </row>
    <row r="35" spans="2:2">
      <c r="B35" s="4"/>
    </row>
  </sheetData>
  <phoneticPr fontId="6" type="noConversion"/>
  <pageMargins left="0.75" right="0.75" top="1" bottom="1" header="0.5" footer="0.5"/>
  <pageSetup scale="9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18" sqref="A18"/>
    </sheetView>
  </sheetViews>
  <sheetFormatPr baseColWidth="10" defaultRowHeight="15" x14ac:dyDescent="0"/>
  <cols>
    <col min="1" max="1" width="37.5" customWidth="1"/>
    <col min="2" max="2" width="11.5" bestFit="1" customWidth="1"/>
  </cols>
  <sheetData>
    <row r="1" spans="1:5" ht="18">
      <c r="A1" s="2" t="s">
        <v>32</v>
      </c>
    </row>
    <row r="2" spans="1:5" ht="18">
      <c r="A2" s="2" t="s">
        <v>13</v>
      </c>
    </row>
    <row r="4" spans="1:5">
      <c r="A4" s="1" t="s">
        <v>14</v>
      </c>
      <c r="B4" s="5" t="s">
        <v>33</v>
      </c>
      <c r="C4" s="5" t="s">
        <v>24</v>
      </c>
      <c r="D4" s="5" t="s">
        <v>34</v>
      </c>
      <c r="E4" s="5" t="s">
        <v>35</v>
      </c>
    </row>
    <row r="5" spans="1:5">
      <c r="A5" t="s">
        <v>15</v>
      </c>
      <c r="B5">
        <v>25</v>
      </c>
      <c r="C5">
        <v>15</v>
      </c>
      <c r="D5" s="4">
        <f>B5*C5</f>
        <v>375</v>
      </c>
      <c r="E5" s="4">
        <f>D5*20</f>
        <v>7500</v>
      </c>
    </row>
    <row r="7" spans="1:5">
      <c r="A7" s="1" t="s">
        <v>20</v>
      </c>
    </row>
    <row r="8" spans="1:5">
      <c r="A8" t="s">
        <v>36</v>
      </c>
      <c r="B8">
        <f>10*1.2</f>
        <v>12</v>
      </c>
      <c r="C8">
        <v>12</v>
      </c>
      <c r="D8">
        <f>B8*C8</f>
        <v>144</v>
      </c>
      <c r="E8" s="4">
        <f>D8*20</f>
        <v>2880</v>
      </c>
    </row>
    <row r="9" spans="1:5">
      <c r="A9" t="s">
        <v>11</v>
      </c>
      <c r="E9" s="9">
        <v>150</v>
      </c>
    </row>
    <row r="10" spans="1:5">
      <c r="E10" s="6">
        <f>SUM(E8:E9)</f>
        <v>3030</v>
      </c>
    </row>
    <row r="12" spans="1:5">
      <c r="A12" s="1" t="s">
        <v>38</v>
      </c>
      <c r="E12" s="6">
        <f>E5-E10</f>
        <v>4470</v>
      </c>
    </row>
    <row r="13" spans="1:5">
      <c r="A13" s="1"/>
      <c r="E13" s="6"/>
    </row>
    <row r="14" spans="1:5">
      <c r="A14" s="1" t="s">
        <v>45</v>
      </c>
      <c r="E14" s="6">
        <f>E12*12</f>
        <v>53640</v>
      </c>
    </row>
    <row r="16" spans="1:5">
      <c r="A16" s="1" t="s">
        <v>43</v>
      </c>
    </row>
    <row r="17" spans="1:2">
      <c r="A17" s="3" t="s">
        <v>46</v>
      </c>
      <c r="B17" s="4">
        <f>1200*50</f>
        <v>60000</v>
      </c>
    </row>
    <row r="18" spans="1:2">
      <c r="A18" t="s">
        <v>4</v>
      </c>
      <c r="B18" s="4">
        <f>3500+2500</f>
        <v>6000</v>
      </c>
    </row>
    <row r="19" spans="1:2">
      <c r="A19" t="s">
        <v>11</v>
      </c>
      <c r="B19" s="4">
        <f>120+150</f>
        <v>270</v>
      </c>
    </row>
    <row r="20" spans="1:2">
      <c r="A20" t="s">
        <v>37</v>
      </c>
      <c r="B20" s="9">
        <f>14*D8</f>
        <v>2016</v>
      </c>
    </row>
    <row r="21" spans="1:2">
      <c r="A21" s="10" t="s">
        <v>39</v>
      </c>
      <c r="B21" s="4">
        <f>SUM(B17:B20)</f>
        <v>68286</v>
      </c>
    </row>
    <row r="22" spans="1:2">
      <c r="B22" s="4"/>
    </row>
    <row r="23" spans="1:2">
      <c r="A23" t="s">
        <v>40</v>
      </c>
      <c r="B23" s="11">
        <f>B21/E12</f>
        <v>15.276510067114094</v>
      </c>
    </row>
    <row r="26" spans="1:2">
      <c r="A26" s="1" t="s">
        <v>44</v>
      </c>
    </row>
    <row r="27" spans="1:2">
      <c r="A27" t="s">
        <v>4</v>
      </c>
      <c r="B27" s="4">
        <f>3500+2500</f>
        <v>6000</v>
      </c>
    </row>
    <row r="28" spans="1:2">
      <c r="A28" t="s">
        <v>11</v>
      </c>
      <c r="B28" s="4">
        <f>120+150</f>
        <v>270</v>
      </c>
    </row>
    <row r="29" spans="1:2">
      <c r="A29" t="s">
        <v>37</v>
      </c>
      <c r="B29" s="9">
        <f>14*D19</f>
        <v>0</v>
      </c>
    </row>
    <row r="30" spans="1:2">
      <c r="A30" s="10" t="s">
        <v>39</v>
      </c>
      <c r="B30" s="4">
        <f>SUM(B27:B29)</f>
        <v>6270</v>
      </c>
    </row>
    <row r="31" spans="1:2">
      <c r="B31" s="4"/>
    </row>
    <row r="32" spans="1:2">
      <c r="A32" t="s">
        <v>40</v>
      </c>
      <c r="B32" s="11">
        <f>B30/E12</f>
        <v>1.4026845637583893</v>
      </c>
    </row>
  </sheetData>
  <phoneticPr fontId="6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D19" sqref="D19"/>
    </sheetView>
  </sheetViews>
  <sheetFormatPr baseColWidth="10" defaultRowHeight="15" x14ac:dyDescent="0"/>
  <cols>
    <col min="1" max="1" width="33.6640625" customWidth="1"/>
  </cols>
  <sheetData>
    <row r="1" spans="1:4">
      <c r="B1" s="5" t="s">
        <v>23</v>
      </c>
      <c r="C1" s="5" t="s">
        <v>24</v>
      </c>
      <c r="D1" s="5" t="s">
        <v>25</v>
      </c>
    </row>
    <row r="2" spans="1:4">
      <c r="A2" s="1" t="s">
        <v>4</v>
      </c>
    </row>
    <row r="3" spans="1:4">
      <c r="A3" t="s">
        <v>26</v>
      </c>
      <c r="B3" s="4">
        <v>1500</v>
      </c>
      <c r="C3" s="8">
        <v>1</v>
      </c>
      <c r="D3" s="6">
        <f>B3*C3</f>
        <v>1500</v>
      </c>
    </row>
    <row r="4" spans="1:4">
      <c r="A4" t="s">
        <v>5</v>
      </c>
      <c r="B4" s="4">
        <v>100</v>
      </c>
      <c r="C4" s="8">
        <v>10</v>
      </c>
      <c r="D4" s="6">
        <f t="shared" ref="D4:D11" si="0">B4*C4</f>
        <v>1000</v>
      </c>
    </row>
    <row r="5" spans="1:4">
      <c r="A5" t="s">
        <v>6</v>
      </c>
      <c r="B5" s="4">
        <v>2000</v>
      </c>
      <c r="C5" s="8">
        <v>1</v>
      </c>
      <c r="D5" s="6">
        <f t="shared" si="0"/>
        <v>2000</v>
      </c>
    </row>
    <row r="6" spans="1:4">
      <c r="A6" t="s">
        <v>2</v>
      </c>
      <c r="B6" s="4">
        <v>500</v>
      </c>
      <c r="C6" s="8">
        <v>1</v>
      </c>
      <c r="D6" s="6">
        <f t="shared" si="0"/>
        <v>500</v>
      </c>
    </row>
    <row r="7" spans="1:4">
      <c r="A7" t="s">
        <v>3</v>
      </c>
      <c r="B7" s="4">
        <v>500</v>
      </c>
      <c r="C7" s="8">
        <v>1</v>
      </c>
      <c r="D7" s="6">
        <f t="shared" si="0"/>
        <v>500</v>
      </c>
    </row>
    <row r="8" spans="1:4">
      <c r="A8" t="s">
        <v>7</v>
      </c>
      <c r="B8" s="4">
        <v>300</v>
      </c>
      <c r="C8" s="8">
        <v>1</v>
      </c>
      <c r="D8" s="6">
        <f t="shared" si="0"/>
        <v>300</v>
      </c>
    </row>
    <row r="9" spans="1:4">
      <c r="A9" t="s">
        <v>28</v>
      </c>
      <c r="B9" s="4">
        <v>2500</v>
      </c>
      <c r="C9" s="8">
        <v>1</v>
      </c>
      <c r="D9" s="6">
        <f t="shared" si="0"/>
        <v>2500</v>
      </c>
    </row>
    <row r="10" spans="1:4">
      <c r="A10" t="s">
        <v>27</v>
      </c>
      <c r="B10" s="4">
        <v>125</v>
      </c>
      <c r="C10" s="8">
        <v>1</v>
      </c>
      <c r="D10" s="6">
        <f t="shared" si="0"/>
        <v>125</v>
      </c>
    </row>
    <row r="11" spans="1:4">
      <c r="A11" t="s">
        <v>19</v>
      </c>
      <c r="B11" s="4">
        <v>1000</v>
      </c>
      <c r="C11" s="8">
        <v>1</v>
      </c>
      <c r="D11" s="7">
        <f t="shared" si="0"/>
        <v>1000</v>
      </c>
    </row>
    <row r="12" spans="1:4">
      <c r="B12" s="4"/>
      <c r="C12" s="8"/>
      <c r="D12" s="6">
        <f>SUM(D3:D11)</f>
        <v>9425</v>
      </c>
    </row>
    <row r="13" spans="1:4">
      <c r="B13" s="4"/>
      <c r="C13" s="8"/>
    </row>
    <row r="14" spans="1:4">
      <c r="B14" s="4"/>
      <c r="C14" s="8"/>
    </row>
    <row r="15" spans="1:4">
      <c r="A15" s="1" t="s">
        <v>11</v>
      </c>
      <c r="B15" s="4"/>
      <c r="C15" s="8"/>
    </row>
    <row r="16" spans="1:4">
      <c r="A16" t="s">
        <v>0</v>
      </c>
      <c r="B16" s="4">
        <v>30</v>
      </c>
      <c r="C16" s="8">
        <v>3</v>
      </c>
      <c r="D16" s="6">
        <f t="shared" ref="D16:D25" si="1">B16*C16</f>
        <v>90</v>
      </c>
    </row>
    <row r="17" spans="1:4">
      <c r="A17" t="s">
        <v>1</v>
      </c>
      <c r="B17" s="4">
        <v>40</v>
      </c>
      <c r="C17" s="8">
        <v>2</v>
      </c>
      <c r="D17" s="6">
        <f t="shared" si="1"/>
        <v>80</v>
      </c>
    </row>
    <row r="18" spans="1:4">
      <c r="A18" t="s">
        <v>31</v>
      </c>
      <c r="B18" s="4">
        <v>100</v>
      </c>
      <c r="C18" s="8">
        <v>2</v>
      </c>
      <c r="D18" s="6">
        <f t="shared" si="1"/>
        <v>200</v>
      </c>
    </row>
    <row r="19" spans="1:4">
      <c r="A19" t="s">
        <v>8</v>
      </c>
      <c r="B19" s="4">
        <v>35</v>
      </c>
      <c r="C19" s="8">
        <v>1</v>
      </c>
      <c r="D19" s="6">
        <f t="shared" si="1"/>
        <v>35</v>
      </c>
    </row>
    <row r="20" spans="1:4">
      <c r="A20" t="s">
        <v>10</v>
      </c>
      <c r="B20" s="4">
        <v>25</v>
      </c>
      <c r="C20" s="8">
        <v>3</v>
      </c>
      <c r="D20" s="6">
        <f t="shared" si="1"/>
        <v>75</v>
      </c>
    </row>
    <row r="21" spans="1:4">
      <c r="A21" t="s">
        <v>9</v>
      </c>
      <c r="B21" s="4">
        <v>20</v>
      </c>
      <c r="C21" s="8">
        <v>3</v>
      </c>
      <c r="D21" s="6">
        <f t="shared" si="1"/>
        <v>60</v>
      </c>
    </row>
    <row r="22" spans="1:4">
      <c r="A22" t="s">
        <v>30</v>
      </c>
      <c r="B22" s="4">
        <f>15*8</f>
        <v>120</v>
      </c>
      <c r="C22" s="8">
        <v>1</v>
      </c>
      <c r="D22" s="6">
        <f t="shared" si="1"/>
        <v>120</v>
      </c>
    </row>
    <row r="23" spans="1:4">
      <c r="A23" t="s">
        <v>29</v>
      </c>
      <c r="B23" s="4">
        <f>15*12</f>
        <v>180</v>
      </c>
      <c r="C23" s="8">
        <v>1</v>
      </c>
      <c r="D23" s="6">
        <f t="shared" si="1"/>
        <v>180</v>
      </c>
    </row>
    <row r="24" spans="1:4">
      <c r="A24" t="s">
        <v>18</v>
      </c>
      <c r="B24" s="4">
        <v>20</v>
      </c>
      <c r="C24" s="8">
        <v>4</v>
      </c>
      <c r="D24" s="6">
        <f t="shared" si="1"/>
        <v>80</v>
      </c>
    </row>
    <row r="25" spans="1:4">
      <c r="A25" t="s">
        <v>17</v>
      </c>
      <c r="B25" s="4">
        <v>10</v>
      </c>
      <c r="C25" s="8">
        <v>15</v>
      </c>
      <c r="D25" s="7">
        <f t="shared" si="1"/>
        <v>150</v>
      </c>
    </row>
    <row r="26" spans="1:4">
      <c r="B26" s="4"/>
      <c r="C26" s="8"/>
      <c r="D26" s="6">
        <f>SUM(D16:D25)</f>
        <v>1070</v>
      </c>
    </row>
    <row r="27" spans="1:4">
      <c r="B27" s="4"/>
      <c r="C27" s="8"/>
    </row>
    <row r="28" spans="1:4">
      <c r="C28" s="8"/>
    </row>
    <row r="29" spans="1:4">
      <c r="C29" s="8"/>
    </row>
    <row r="30" spans="1:4">
      <c r="C30" s="8"/>
    </row>
  </sheetData>
  <phoneticPr fontId="6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SummaryDDC2</vt:lpstr>
      <vt:lpstr>DDCExpansion</vt:lpstr>
      <vt:lpstr>EquipSupply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Briggs</dc:creator>
  <cp:lastModifiedBy>Robin Bennett</cp:lastModifiedBy>
  <cp:lastPrinted>2015-08-07T14:17:56Z</cp:lastPrinted>
  <dcterms:created xsi:type="dcterms:W3CDTF">2015-08-07T13:21:00Z</dcterms:created>
  <dcterms:modified xsi:type="dcterms:W3CDTF">2016-04-29T23:34:31Z</dcterms:modified>
</cp:coreProperties>
</file>