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sanbriggs/The Dog Gurus Dropbox/Susan Briggs/Profit Network Coaches/Forecasting/"/>
    </mc:Choice>
  </mc:AlternateContent>
  <xr:revisionPtr revIDLastSave="0" documentId="13_ncr:1_{CDF6159A-145F-D14C-8578-EAAB7144AFC0}" xr6:coauthVersionLast="45" xr6:coauthVersionMax="45" xr10:uidLastSave="{00000000-0000-0000-0000-000000000000}"/>
  <bookViews>
    <workbookView xWindow="18740" yWindow="6240" windowWidth="25760" windowHeight="18320" xr2:uid="{203C989C-D5ED-6B40-9DD6-ECD78C925524}"/>
  </bookViews>
  <sheets>
    <sheet name="LodgeMo" sheetId="1" r:id="rId1"/>
    <sheet name="GroomDay" sheetId="2" r:id="rId2"/>
    <sheet name="DaycareWk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3" l="1"/>
  <c r="E24" i="3" s="1"/>
  <c r="E26" i="3" s="1"/>
  <c r="D22" i="3"/>
  <c r="D24" i="3" s="1"/>
  <c r="D26" i="3" s="1"/>
  <c r="C22" i="3"/>
  <c r="C24" i="3" s="1"/>
  <c r="C26" i="3" s="1"/>
  <c r="B22" i="3"/>
  <c r="B24" i="3" s="1"/>
  <c r="B26" i="3" s="1"/>
  <c r="E13" i="3"/>
  <c r="E15" i="3" s="1"/>
  <c r="E17" i="3" s="1"/>
  <c r="D13" i="3"/>
  <c r="D15" i="3" s="1"/>
  <c r="D17" i="3" s="1"/>
  <c r="C13" i="3"/>
  <c r="C15" i="3" s="1"/>
  <c r="C17" i="3" s="1"/>
  <c r="B13" i="3"/>
  <c r="B15" i="3" s="1"/>
  <c r="B17" i="3" s="1"/>
  <c r="H21" i="2"/>
  <c r="H23" i="2" s="1"/>
  <c r="G21" i="2"/>
  <c r="G23" i="2" s="1"/>
  <c r="F21" i="2"/>
  <c r="F23" i="2" s="1"/>
  <c r="E21" i="2"/>
  <c r="E23" i="2" s="1"/>
  <c r="D21" i="2"/>
  <c r="D23" i="2" s="1"/>
  <c r="C21" i="2"/>
  <c r="C23" i="2" s="1"/>
  <c r="B21" i="2"/>
  <c r="B23" i="2" s="1"/>
  <c r="H13" i="2"/>
  <c r="H15" i="2" s="1"/>
  <c r="G13" i="2"/>
  <c r="G15" i="2" s="1"/>
  <c r="F13" i="2"/>
  <c r="F15" i="2" s="1"/>
  <c r="E13" i="2"/>
  <c r="E15" i="2" s="1"/>
  <c r="D13" i="2"/>
  <c r="D15" i="2" s="1"/>
  <c r="C13" i="2"/>
  <c r="C15" i="2" s="1"/>
  <c r="B13" i="2"/>
  <c r="B15" i="2" s="1"/>
  <c r="H7" i="2"/>
  <c r="F7" i="2"/>
  <c r="E7" i="2"/>
  <c r="D7" i="2"/>
  <c r="B7" i="2"/>
  <c r="I7" i="2" s="1"/>
  <c r="H5" i="2"/>
  <c r="G5" i="2"/>
  <c r="G7" i="2" s="1"/>
  <c r="F5" i="2"/>
  <c r="E5" i="2"/>
  <c r="D5" i="2"/>
  <c r="C5" i="2"/>
  <c r="C7" i="2" s="1"/>
  <c r="B5" i="2"/>
  <c r="H21" i="1"/>
  <c r="H23" i="1" s="1"/>
  <c r="D21" i="1"/>
  <c r="D23" i="1" s="1"/>
  <c r="B21" i="1"/>
  <c r="B23" i="1" s="1"/>
  <c r="H19" i="1"/>
  <c r="G19" i="1"/>
  <c r="G21" i="1" s="1"/>
  <c r="G23" i="1" s="1"/>
  <c r="F19" i="1"/>
  <c r="F21" i="1" s="1"/>
  <c r="F23" i="1" s="1"/>
  <c r="E19" i="1"/>
  <c r="E21" i="1" s="1"/>
  <c r="E23" i="1" s="1"/>
  <c r="D19" i="1"/>
  <c r="C19" i="1"/>
  <c r="C21" i="1" s="1"/>
  <c r="C23" i="1" s="1"/>
  <c r="B19" i="1"/>
  <c r="H13" i="1"/>
  <c r="H15" i="1" s="1"/>
  <c r="H11" i="1"/>
  <c r="G11" i="1"/>
  <c r="G13" i="1" s="1"/>
  <c r="G15" i="1" s="1"/>
  <c r="F11" i="1"/>
  <c r="F13" i="1" s="1"/>
  <c r="F15" i="1" s="1"/>
  <c r="E11" i="1"/>
  <c r="E13" i="1" s="1"/>
  <c r="E15" i="1" s="1"/>
  <c r="D11" i="1"/>
  <c r="D13" i="1" s="1"/>
  <c r="D15" i="1" s="1"/>
  <c r="C11" i="1"/>
  <c r="C13" i="1" s="1"/>
  <c r="C15" i="1" s="1"/>
  <c r="B11" i="1"/>
  <c r="B13" i="1" s="1"/>
  <c r="B15" i="1" s="1"/>
  <c r="I15" i="1" s="1"/>
  <c r="J15" i="1" s="1"/>
  <c r="E4" i="3"/>
  <c r="E6" i="3" s="1"/>
  <c r="E8" i="3" s="1"/>
  <c r="D4" i="3"/>
  <c r="D6" i="3" s="1"/>
  <c r="D8" i="3" s="1"/>
  <c r="C4" i="3"/>
  <c r="C6" i="3" s="1"/>
  <c r="C8" i="3" s="1"/>
  <c r="B4" i="3"/>
  <c r="B6" i="3" s="1"/>
  <c r="B8" i="3" s="1"/>
  <c r="H3" i="1"/>
  <c r="H5" i="1" s="1"/>
  <c r="H7" i="1" s="1"/>
  <c r="F3" i="1"/>
  <c r="D3" i="1"/>
  <c r="D5" i="1" s="1"/>
  <c r="D7" i="1" s="1"/>
  <c r="I7" i="1" s="1"/>
  <c r="C3" i="1"/>
  <c r="C5" i="1" s="1"/>
  <c r="C7" i="1" s="1"/>
  <c r="G3" i="1"/>
  <c r="F5" i="1"/>
  <c r="F7" i="1" s="1"/>
  <c r="E3" i="1"/>
  <c r="E5" i="1" s="1"/>
  <c r="E7" i="1" s="1"/>
  <c r="B3" i="1"/>
  <c r="B5" i="1" s="1"/>
  <c r="B7" i="1" s="1"/>
  <c r="G5" i="1"/>
  <c r="G7" i="1" s="1"/>
  <c r="I23" i="1" l="1"/>
  <c r="J23" i="1" s="1"/>
  <c r="F26" i="3"/>
  <c r="F8" i="3"/>
  <c r="F17" i="3"/>
  <c r="G17" i="3" s="1"/>
  <c r="I23" i="2"/>
  <c r="J23" i="2" s="1"/>
  <c r="I15" i="2"/>
  <c r="J15" i="2" s="1"/>
  <c r="G26" i="3" l="1"/>
</calcChain>
</file>

<file path=xl/sharedStrings.xml><?xml version="1.0" encoding="utf-8"?>
<sst xmlns="http://schemas.openxmlformats.org/spreadsheetml/2006/main" count="132" uniqueCount="34">
  <si>
    <t>Jun</t>
  </si>
  <si>
    <t>Jul</t>
  </si>
  <si>
    <t>Aug</t>
  </si>
  <si>
    <t>Sep</t>
  </si>
  <si>
    <t xml:space="preserve">Oct </t>
  </si>
  <si>
    <t xml:space="preserve">Nov </t>
  </si>
  <si>
    <t>Dec</t>
  </si>
  <si>
    <t xml:space="preserve">Occupancy </t>
  </si>
  <si>
    <t>Unit Forecast</t>
  </si>
  <si>
    <t>Avg Rate</t>
  </si>
  <si>
    <t>Revenue</t>
  </si>
  <si>
    <t>Capacity Units</t>
  </si>
  <si>
    <t>Sun</t>
  </si>
  <si>
    <t>Mon</t>
  </si>
  <si>
    <t>Tue</t>
  </si>
  <si>
    <t>Wed</t>
  </si>
  <si>
    <t>Thur</t>
  </si>
  <si>
    <t>Fri</t>
  </si>
  <si>
    <t>Sat</t>
  </si>
  <si>
    <t>Lodging</t>
  </si>
  <si>
    <t>Grooming</t>
  </si>
  <si>
    <t>Week 1</t>
  </si>
  <si>
    <t>Week 2</t>
  </si>
  <si>
    <t>Week 3</t>
  </si>
  <si>
    <t>Week 4</t>
  </si>
  <si>
    <t>Daycare</t>
  </si>
  <si>
    <t>Days/Dogs</t>
  </si>
  <si>
    <t>3/20</t>
  </si>
  <si>
    <t>3/25</t>
  </si>
  <si>
    <t>4/30</t>
  </si>
  <si>
    <t>5/30</t>
  </si>
  <si>
    <t>Most Likely Scenario</t>
  </si>
  <si>
    <t>Worst Case Scenario</t>
  </si>
  <si>
    <t>Best Case Scenario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</si>
</sst>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" fontId="2" fillId="0" borderId="0" xfId="0" quotePrefix="1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2" fontId="0" fillId="0" borderId="0" xfId="0" applyNumberFormat="1"/>
    <xf numFmtId="44" fontId="0" fillId="0" borderId="0" xfId="1" applyFont="1"/>
    <xf numFmtId="44" fontId="0" fillId="0" borderId="0" xfId="0" applyNumberFormat="1"/>
    <xf numFmtId="9" fontId="0" fillId="0" borderId="0" xfId="2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C2113-7774-F246-B8E0-5035F0F5EC57}">
  <dimension ref="A1:J23"/>
  <sheetViews>
    <sheetView tabSelected="1" zoomScale="139" zoomScaleNormal="139" workbookViewId="0">
      <selection activeCell="B20" sqref="B20:H20"/>
    </sheetView>
  </sheetViews>
  <sheetFormatPr baseColWidth="10" defaultRowHeight="16" x14ac:dyDescent="0.2"/>
  <cols>
    <col min="1" max="1" width="17.6640625" customWidth="1"/>
    <col min="3" max="3" width="13" customWidth="1"/>
    <col min="4" max="6" width="12.33203125" customWidth="1"/>
    <col min="7" max="7" width="12.1640625" customWidth="1"/>
    <col min="8" max="8" width="13.83203125" customWidth="1"/>
    <col min="9" max="9" width="14.5" customWidth="1"/>
    <col min="10" max="10" width="14.33203125" customWidth="1"/>
  </cols>
  <sheetData>
    <row r="1" spans="1:10" x14ac:dyDescent="0.2">
      <c r="A1" s="1" t="s">
        <v>31</v>
      </c>
    </row>
    <row r="2" spans="1:10" x14ac:dyDescent="0.2">
      <c r="A2" s="1" t="s">
        <v>19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10" x14ac:dyDescent="0.2">
      <c r="A3" t="s">
        <v>11</v>
      </c>
      <c r="B3">
        <f>75*30</f>
        <v>2250</v>
      </c>
      <c r="C3">
        <f>75*31</f>
        <v>2325</v>
      </c>
      <c r="D3">
        <f>75*31</f>
        <v>2325</v>
      </c>
      <c r="E3">
        <f t="shared" ref="E3:G3" si="0">75*30</f>
        <v>2250</v>
      </c>
      <c r="F3">
        <f>75*31</f>
        <v>2325</v>
      </c>
      <c r="G3">
        <f t="shared" si="0"/>
        <v>2250</v>
      </c>
      <c r="H3">
        <f>75*31</f>
        <v>2325</v>
      </c>
    </row>
    <row r="4" spans="1:10" x14ac:dyDescent="0.2">
      <c r="A4" t="s">
        <v>7</v>
      </c>
      <c r="B4" s="8">
        <v>0.05</v>
      </c>
      <c r="C4" s="8">
        <v>0.1</v>
      </c>
      <c r="D4" s="8">
        <v>0.15</v>
      </c>
      <c r="E4" s="8">
        <v>0.15</v>
      </c>
      <c r="F4" s="8">
        <v>0.2</v>
      </c>
      <c r="G4" s="8">
        <v>0.5</v>
      </c>
      <c r="H4" s="8">
        <v>0.5</v>
      </c>
    </row>
    <row r="5" spans="1:10" x14ac:dyDescent="0.2">
      <c r="A5" t="s">
        <v>8</v>
      </c>
      <c r="B5" s="5">
        <f>B3*B4</f>
        <v>112.5</v>
      </c>
      <c r="C5" s="5">
        <f t="shared" ref="C5:H5" si="1">C3*C4</f>
        <v>232.5</v>
      </c>
      <c r="D5" s="5">
        <f t="shared" si="1"/>
        <v>348.75</v>
      </c>
      <c r="E5" s="5">
        <f t="shared" si="1"/>
        <v>337.5</v>
      </c>
      <c r="F5" s="5">
        <f t="shared" si="1"/>
        <v>465</v>
      </c>
      <c r="G5" s="5">
        <f t="shared" si="1"/>
        <v>1125</v>
      </c>
      <c r="H5" s="5">
        <f t="shared" si="1"/>
        <v>1162.5</v>
      </c>
    </row>
    <row r="6" spans="1:10" x14ac:dyDescent="0.2">
      <c r="A6" t="s">
        <v>9</v>
      </c>
      <c r="B6">
        <v>38</v>
      </c>
      <c r="C6">
        <v>38</v>
      </c>
      <c r="D6">
        <v>38</v>
      </c>
      <c r="E6">
        <v>35</v>
      </c>
      <c r="F6">
        <v>35</v>
      </c>
      <c r="G6">
        <v>40</v>
      </c>
      <c r="H6">
        <v>40</v>
      </c>
    </row>
    <row r="7" spans="1:10" x14ac:dyDescent="0.2">
      <c r="A7" t="s">
        <v>10</v>
      </c>
      <c r="B7" s="6">
        <f>B5*B6</f>
        <v>4275</v>
      </c>
      <c r="C7" s="6">
        <f t="shared" ref="C7:H7" si="2">C5*C6</f>
        <v>8835</v>
      </c>
      <c r="D7" s="6">
        <f t="shared" si="2"/>
        <v>13252.5</v>
      </c>
      <c r="E7" s="6">
        <f t="shared" si="2"/>
        <v>11812.5</v>
      </c>
      <c r="F7" s="6">
        <f t="shared" si="2"/>
        <v>16275</v>
      </c>
      <c r="G7" s="6">
        <f t="shared" si="2"/>
        <v>45000</v>
      </c>
      <c r="H7" s="6">
        <f t="shared" si="2"/>
        <v>46500</v>
      </c>
      <c r="I7" s="7">
        <f>SUM(B7:H7)</f>
        <v>145950</v>
      </c>
    </row>
    <row r="9" spans="1:10" x14ac:dyDescent="0.2">
      <c r="A9" s="1" t="s">
        <v>32</v>
      </c>
    </row>
    <row r="10" spans="1:10" x14ac:dyDescent="0.2">
      <c r="A10" s="1" t="s">
        <v>19</v>
      </c>
      <c r="B10" s="2" t="s">
        <v>0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6</v>
      </c>
    </row>
    <row r="11" spans="1:10" x14ac:dyDescent="0.2">
      <c r="A11" t="s">
        <v>11</v>
      </c>
      <c r="B11">
        <f>75*30</f>
        <v>2250</v>
      </c>
      <c r="C11">
        <f>75*31</f>
        <v>2325</v>
      </c>
      <c r="D11">
        <f>75*31</f>
        <v>2325</v>
      </c>
      <c r="E11">
        <f t="shared" ref="E11:G11" si="3">75*30</f>
        <v>2250</v>
      </c>
      <c r="F11">
        <f>75*31</f>
        <v>2325</v>
      </c>
      <c r="G11">
        <f t="shared" si="3"/>
        <v>2250</v>
      </c>
      <c r="H11">
        <f>75*31</f>
        <v>2325</v>
      </c>
    </row>
    <row r="12" spans="1:10" x14ac:dyDescent="0.2">
      <c r="A12" t="s">
        <v>7</v>
      </c>
      <c r="B12" s="8">
        <v>0.01</v>
      </c>
      <c r="C12" s="8">
        <v>0.03</v>
      </c>
      <c r="D12" s="8">
        <v>0.05</v>
      </c>
      <c r="E12" s="8">
        <v>0.05</v>
      </c>
      <c r="F12" s="8">
        <v>0.1</v>
      </c>
      <c r="G12" s="8">
        <v>0.3</v>
      </c>
      <c r="H12" s="8">
        <v>0.35</v>
      </c>
    </row>
    <row r="13" spans="1:10" x14ac:dyDescent="0.2">
      <c r="A13" t="s">
        <v>8</v>
      </c>
      <c r="B13" s="5">
        <f>B11*B12</f>
        <v>22.5</v>
      </c>
      <c r="C13" s="5">
        <f t="shared" ref="C13" si="4">C11*C12</f>
        <v>69.75</v>
      </c>
      <c r="D13" s="5">
        <f t="shared" ref="D13" si="5">D11*D12</f>
        <v>116.25</v>
      </c>
      <c r="E13" s="5">
        <f t="shared" ref="E13" si="6">E11*E12</f>
        <v>112.5</v>
      </c>
      <c r="F13" s="5">
        <f t="shared" ref="F13" si="7">F11*F12</f>
        <v>232.5</v>
      </c>
      <c r="G13" s="5">
        <f t="shared" ref="G13" si="8">G11*G12</f>
        <v>675</v>
      </c>
      <c r="H13" s="5">
        <f t="shared" ref="H13" si="9">H11*H12</f>
        <v>813.75</v>
      </c>
    </row>
    <row r="14" spans="1:10" x14ac:dyDescent="0.2">
      <c r="A14" t="s">
        <v>9</v>
      </c>
      <c r="B14">
        <v>38</v>
      </c>
      <c r="C14">
        <v>38</v>
      </c>
      <c r="D14">
        <v>38</v>
      </c>
      <c r="E14">
        <v>35</v>
      </c>
      <c r="F14">
        <v>35</v>
      </c>
      <c r="G14">
        <v>40</v>
      </c>
      <c r="H14">
        <v>40</v>
      </c>
    </row>
    <row r="15" spans="1:10" x14ac:dyDescent="0.2">
      <c r="A15" t="s">
        <v>10</v>
      </c>
      <c r="B15" s="6">
        <f>B13*B14</f>
        <v>855</v>
      </c>
      <c r="C15" s="6">
        <f t="shared" ref="C15" si="10">C13*C14</f>
        <v>2650.5</v>
      </c>
      <c r="D15" s="6">
        <f t="shared" ref="D15" si="11">D13*D14</f>
        <v>4417.5</v>
      </c>
      <c r="E15" s="6">
        <f t="shared" ref="E15" si="12">E13*E14</f>
        <v>3937.5</v>
      </c>
      <c r="F15" s="6">
        <f t="shared" ref="F15" si="13">F13*F14</f>
        <v>8137.5</v>
      </c>
      <c r="G15" s="6">
        <f t="shared" ref="G15" si="14">G13*G14</f>
        <v>27000</v>
      </c>
      <c r="H15" s="6">
        <f t="shared" ref="H15" si="15">H13*H14</f>
        <v>32550</v>
      </c>
      <c r="I15" s="7">
        <f>SUM(B15:H15)</f>
        <v>79548</v>
      </c>
      <c r="J15" s="7">
        <f>I15-I7</f>
        <v>-66402</v>
      </c>
    </row>
    <row r="17" spans="1:10" x14ac:dyDescent="0.2">
      <c r="A17" s="1" t="s">
        <v>33</v>
      </c>
    </row>
    <row r="18" spans="1:10" x14ac:dyDescent="0.2">
      <c r="A18" s="1" t="s">
        <v>19</v>
      </c>
      <c r="B18" s="2" t="s">
        <v>0</v>
      </c>
      <c r="C18" s="2" t="s">
        <v>1</v>
      </c>
      <c r="D18" s="2" t="s">
        <v>2</v>
      </c>
      <c r="E18" s="2" t="s">
        <v>3</v>
      </c>
      <c r="F18" s="2" t="s">
        <v>4</v>
      </c>
      <c r="G18" s="2" t="s">
        <v>5</v>
      </c>
      <c r="H18" s="2" t="s">
        <v>6</v>
      </c>
    </row>
    <row r="19" spans="1:10" x14ac:dyDescent="0.2">
      <c r="A19" t="s">
        <v>11</v>
      </c>
      <c r="B19">
        <f>75*30</f>
        <v>2250</v>
      </c>
      <c r="C19">
        <f>75*31</f>
        <v>2325</v>
      </c>
      <c r="D19">
        <f>75*31</f>
        <v>2325</v>
      </c>
      <c r="E19">
        <f t="shared" ref="E19:G19" si="16">75*30</f>
        <v>2250</v>
      </c>
      <c r="F19">
        <f>75*31</f>
        <v>2325</v>
      </c>
      <c r="G19">
        <f t="shared" si="16"/>
        <v>2250</v>
      </c>
      <c r="H19">
        <f>75*31</f>
        <v>2325</v>
      </c>
    </row>
    <row r="20" spans="1:10" x14ac:dyDescent="0.2">
      <c r="A20" t="s">
        <v>7</v>
      </c>
      <c r="B20" s="8">
        <v>0.08</v>
      </c>
      <c r="C20" s="8">
        <v>0.15</v>
      </c>
      <c r="D20" s="8">
        <v>0.25</v>
      </c>
      <c r="E20" s="8">
        <v>0.2</v>
      </c>
      <c r="F20" s="8">
        <v>0.3</v>
      </c>
      <c r="G20" s="8">
        <v>0.6</v>
      </c>
      <c r="H20" s="8">
        <v>0.65</v>
      </c>
    </row>
    <row r="21" spans="1:10" x14ac:dyDescent="0.2">
      <c r="A21" t="s">
        <v>8</v>
      </c>
      <c r="B21" s="5">
        <f>B19*B20</f>
        <v>180</v>
      </c>
      <c r="C21" s="5">
        <f t="shared" ref="C21" si="17">C19*C20</f>
        <v>348.75</v>
      </c>
      <c r="D21" s="5">
        <f t="shared" ref="D21" si="18">D19*D20</f>
        <v>581.25</v>
      </c>
      <c r="E21" s="5">
        <f t="shared" ref="E21" si="19">E19*E20</f>
        <v>450</v>
      </c>
      <c r="F21" s="5">
        <f t="shared" ref="F21" si="20">F19*F20</f>
        <v>697.5</v>
      </c>
      <c r="G21" s="5">
        <f t="shared" ref="G21" si="21">G19*G20</f>
        <v>1350</v>
      </c>
      <c r="H21" s="5">
        <f t="shared" ref="H21" si="22">H19*H20</f>
        <v>1511.25</v>
      </c>
    </row>
    <row r="22" spans="1:10" x14ac:dyDescent="0.2">
      <c r="A22" t="s">
        <v>9</v>
      </c>
      <c r="B22">
        <v>38</v>
      </c>
      <c r="C22">
        <v>38</v>
      </c>
      <c r="D22">
        <v>38</v>
      </c>
      <c r="E22">
        <v>35</v>
      </c>
      <c r="F22">
        <v>35</v>
      </c>
      <c r="G22">
        <v>40</v>
      </c>
      <c r="H22">
        <v>40</v>
      </c>
    </row>
    <row r="23" spans="1:10" x14ac:dyDescent="0.2">
      <c r="A23" t="s">
        <v>10</v>
      </c>
      <c r="B23" s="6">
        <f>B21*B22</f>
        <v>6840</v>
      </c>
      <c r="C23" s="6">
        <f t="shared" ref="C23" si="23">C21*C22</f>
        <v>13252.5</v>
      </c>
      <c r="D23" s="6">
        <f t="shared" ref="D23" si="24">D21*D22</f>
        <v>22087.5</v>
      </c>
      <c r="E23" s="6">
        <f t="shared" ref="E23" si="25">E21*E22</f>
        <v>15750</v>
      </c>
      <c r="F23" s="6">
        <f t="shared" ref="F23" si="26">F21*F22</f>
        <v>24412.5</v>
      </c>
      <c r="G23" s="6">
        <f t="shared" ref="G23" si="27">G21*G22</f>
        <v>54000</v>
      </c>
      <c r="H23" s="6">
        <f t="shared" ref="H23" si="28">H21*H22</f>
        <v>60450</v>
      </c>
      <c r="I23" s="7">
        <f>SUM(B23:H23)</f>
        <v>196792.5</v>
      </c>
      <c r="J23" s="7">
        <f>I23-I7</f>
        <v>50842.5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117C5-7FDA-B54F-8B72-9E998921E298}">
  <dimension ref="A1:J23"/>
  <sheetViews>
    <sheetView zoomScale="150" zoomScaleNormal="150" workbookViewId="0">
      <selection activeCell="B20" sqref="B20:H20"/>
    </sheetView>
  </sheetViews>
  <sheetFormatPr baseColWidth="10" defaultRowHeight="16" x14ac:dyDescent="0.2"/>
  <cols>
    <col min="1" max="1" width="18.83203125" customWidth="1"/>
    <col min="7" max="7" width="13.1640625" customWidth="1"/>
    <col min="8" max="9" width="12.33203125" customWidth="1"/>
    <col min="10" max="10" width="13.1640625" customWidth="1"/>
  </cols>
  <sheetData>
    <row r="1" spans="1:10" x14ac:dyDescent="0.2">
      <c r="A1" s="1" t="s">
        <v>31</v>
      </c>
    </row>
    <row r="2" spans="1:10" x14ac:dyDescent="0.2">
      <c r="A2" s="1" t="s">
        <v>20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  <c r="H2" s="2" t="s">
        <v>18</v>
      </c>
    </row>
    <row r="3" spans="1:10" x14ac:dyDescent="0.2">
      <c r="A3" t="s">
        <v>11</v>
      </c>
      <c r="B3">
        <v>10</v>
      </c>
      <c r="C3">
        <v>10</v>
      </c>
      <c r="D3">
        <v>20</v>
      </c>
      <c r="E3">
        <v>20</v>
      </c>
      <c r="F3">
        <v>25</v>
      </c>
      <c r="G3">
        <v>25</v>
      </c>
      <c r="H3">
        <v>30</v>
      </c>
    </row>
    <row r="4" spans="1:10" x14ac:dyDescent="0.2">
      <c r="A4" t="s">
        <v>7</v>
      </c>
      <c r="B4" s="8">
        <v>0.75</v>
      </c>
      <c r="C4" s="8">
        <v>0.6</v>
      </c>
      <c r="D4" s="8">
        <v>0.75</v>
      </c>
      <c r="E4" s="8">
        <v>0.8</v>
      </c>
      <c r="F4" s="8">
        <v>0.9</v>
      </c>
      <c r="G4" s="8">
        <v>0.8</v>
      </c>
      <c r="H4" s="8">
        <v>0.9</v>
      </c>
    </row>
    <row r="5" spans="1:10" x14ac:dyDescent="0.2">
      <c r="A5" t="s">
        <v>8</v>
      </c>
      <c r="B5">
        <f>B3*B4</f>
        <v>7.5</v>
      </c>
      <c r="C5">
        <f t="shared" ref="C5:H5" si="0">C3*C4</f>
        <v>6</v>
      </c>
      <c r="D5">
        <f t="shared" si="0"/>
        <v>15</v>
      </c>
      <c r="E5">
        <f t="shared" si="0"/>
        <v>16</v>
      </c>
      <c r="F5">
        <f t="shared" si="0"/>
        <v>22.5</v>
      </c>
      <c r="G5">
        <f t="shared" si="0"/>
        <v>20</v>
      </c>
      <c r="H5">
        <f t="shared" si="0"/>
        <v>27</v>
      </c>
    </row>
    <row r="6" spans="1:10" x14ac:dyDescent="0.2">
      <c r="A6" t="s">
        <v>9</v>
      </c>
      <c r="B6">
        <v>45</v>
      </c>
      <c r="C6">
        <v>45</v>
      </c>
      <c r="D6">
        <v>45</v>
      </c>
      <c r="E6">
        <v>45</v>
      </c>
      <c r="F6">
        <v>45</v>
      </c>
      <c r="G6">
        <v>45</v>
      </c>
      <c r="H6">
        <v>45</v>
      </c>
    </row>
    <row r="7" spans="1:10" x14ac:dyDescent="0.2">
      <c r="A7" t="s">
        <v>10</v>
      </c>
      <c r="B7" s="6">
        <f>B5*B6</f>
        <v>337.5</v>
      </c>
      <c r="C7" s="6">
        <f t="shared" ref="C7:H7" si="1">C5*C6</f>
        <v>270</v>
      </c>
      <c r="D7" s="6">
        <f t="shared" si="1"/>
        <v>675</v>
      </c>
      <c r="E7" s="6">
        <f t="shared" si="1"/>
        <v>720</v>
      </c>
      <c r="F7" s="6">
        <f t="shared" si="1"/>
        <v>1012.5</v>
      </c>
      <c r="G7" s="6">
        <f t="shared" si="1"/>
        <v>900</v>
      </c>
      <c r="H7" s="6">
        <f t="shared" si="1"/>
        <v>1215</v>
      </c>
      <c r="I7" s="7">
        <f>SUM(B7:H7)</f>
        <v>5130</v>
      </c>
    </row>
    <row r="9" spans="1:10" x14ac:dyDescent="0.2">
      <c r="A9" s="1" t="s">
        <v>32</v>
      </c>
    </row>
    <row r="10" spans="1:10" x14ac:dyDescent="0.2">
      <c r="A10" s="1" t="s">
        <v>20</v>
      </c>
      <c r="B10" s="2" t="s">
        <v>12</v>
      </c>
      <c r="C10" s="2" t="s">
        <v>13</v>
      </c>
      <c r="D10" s="2" t="s">
        <v>14</v>
      </c>
      <c r="E10" s="2" t="s">
        <v>15</v>
      </c>
      <c r="F10" s="2" t="s">
        <v>16</v>
      </c>
      <c r="G10" s="2" t="s">
        <v>17</v>
      </c>
      <c r="H10" s="2" t="s">
        <v>18</v>
      </c>
    </row>
    <row r="11" spans="1:10" x14ac:dyDescent="0.2">
      <c r="A11" t="s">
        <v>11</v>
      </c>
      <c r="B11">
        <v>10</v>
      </c>
      <c r="C11">
        <v>10</v>
      </c>
      <c r="D11">
        <v>20</v>
      </c>
      <c r="E11">
        <v>20</v>
      </c>
      <c r="F11">
        <v>25</v>
      </c>
      <c r="G11">
        <v>25</v>
      </c>
      <c r="H11">
        <v>30</v>
      </c>
    </row>
    <row r="12" spans="1:10" x14ac:dyDescent="0.2">
      <c r="A12" t="s">
        <v>7</v>
      </c>
      <c r="B12" s="8">
        <v>0.5</v>
      </c>
      <c r="C12" s="8">
        <v>0.4</v>
      </c>
      <c r="D12" s="8">
        <v>0.6</v>
      </c>
      <c r="E12" s="8">
        <v>0.75</v>
      </c>
      <c r="F12" s="8">
        <v>0.75</v>
      </c>
      <c r="G12" s="8">
        <v>0.75</v>
      </c>
      <c r="H12" s="8">
        <v>0.75</v>
      </c>
    </row>
    <row r="13" spans="1:10" x14ac:dyDescent="0.2">
      <c r="A13" t="s">
        <v>8</v>
      </c>
      <c r="B13">
        <f>B11*B12</f>
        <v>5</v>
      </c>
      <c r="C13">
        <f t="shared" ref="C13" si="2">C11*C12</f>
        <v>4</v>
      </c>
      <c r="D13">
        <f t="shared" ref="D13" si="3">D11*D12</f>
        <v>12</v>
      </c>
      <c r="E13">
        <f t="shared" ref="E13" si="4">E11*E12</f>
        <v>15</v>
      </c>
      <c r="F13">
        <f t="shared" ref="F13" si="5">F11*F12</f>
        <v>18.75</v>
      </c>
      <c r="G13">
        <f t="shared" ref="G13" si="6">G11*G12</f>
        <v>18.75</v>
      </c>
      <c r="H13">
        <f t="shared" ref="H13" si="7">H11*H12</f>
        <v>22.5</v>
      </c>
    </row>
    <row r="14" spans="1:10" x14ac:dyDescent="0.2">
      <c r="A14" t="s">
        <v>9</v>
      </c>
      <c r="B14">
        <v>45</v>
      </c>
      <c r="C14">
        <v>45</v>
      </c>
      <c r="D14">
        <v>45</v>
      </c>
      <c r="E14">
        <v>45</v>
      </c>
      <c r="F14">
        <v>45</v>
      </c>
      <c r="G14">
        <v>45</v>
      </c>
      <c r="H14">
        <v>45</v>
      </c>
    </row>
    <row r="15" spans="1:10" x14ac:dyDescent="0.2">
      <c r="A15" t="s">
        <v>10</v>
      </c>
      <c r="B15" s="6">
        <f>B13*B14</f>
        <v>225</v>
      </c>
      <c r="C15" s="6">
        <f t="shared" ref="C15" si="8">C13*C14</f>
        <v>180</v>
      </c>
      <c r="D15" s="6">
        <f t="shared" ref="D15" si="9">D13*D14</f>
        <v>540</v>
      </c>
      <c r="E15" s="6">
        <f t="shared" ref="E15" si="10">E13*E14</f>
        <v>675</v>
      </c>
      <c r="F15" s="6">
        <f t="shared" ref="F15" si="11">F13*F14</f>
        <v>843.75</v>
      </c>
      <c r="G15" s="6">
        <f t="shared" ref="G15" si="12">G13*G14</f>
        <v>843.75</v>
      </c>
      <c r="H15" s="6">
        <f t="shared" ref="H15" si="13">H13*H14</f>
        <v>1012.5</v>
      </c>
      <c r="I15" s="7">
        <f>SUM(B15:H15)</f>
        <v>4320</v>
      </c>
      <c r="J15" s="7">
        <f>I15-I7</f>
        <v>-810</v>
      </c>
    </row>
    <row r="17" spans="1:10" x14ac:dyDescent="0.2">
      <c r="A17" s="1" t="s">
        <v>33</v>
      </c>
    </row>
    <row r="18" spans="1:10" x14ac:dyDescent="0.2">
      <c r="A18" s="1" t="s">
        <v>20</v>
      </c>
      <c r="B18" s="2" t="s">
        <v>12</v>
      </c>
      <c r="C18" s="2" t="s">
        <v>13</v>
      </c>
      <c r="D18" s="2" t="s">
        <v>14</v>
      </c>
      <c r="E18" s="2" t="s">
        <v>15</v>
      </c>
      <c r="F18" s="2" t="s">
        <v>16</v>
      </c>
      <c r="G18" s="2" t="s">
        <v>17</v>
      </c>
      <c r="H18" s="2" t="s">
        <v>18</v>
      </c>
    </row>
    <row r="19" spans="1:10" x14ac:dyDescent="0.2">
      <c r="A19" t="s">
        <v>11</v>
      </c>
      <c r="B19">
        <v>10</v>
      </c>
      <c r="C19">
        <v>10</v>
      </c>
      <c r="D19">
        <v>20</v>
      </c>
      <c r="E19">
        <v>20</v>
      </c>
      <c r="F19">
        <v>25</v>
      </c>
      <c r="G19">
        <v>25</v>
      </c>
      <c r="H19">
        <v>30</v>
      </c>
    </row>
    <row r="20" spans="1:10" x14ac:dyDescent="0.2">
      <c r="A20" t="s">
        <v>7</v>
      </c>
      <c r="B20" s="8">
        <v>0.8</v>
      </c>
      <c r="C20" s="8">
        <v>0.75</v>
      </c>
      <c r="D20" s="8">
        <v>0.8</v>
      </c>
      <c r="E20" s="8">
        <v>0.85</v>
      </c>
      <c r="F20" s="8">
        <v>0.95</v>
      </c>
      <c r="G20" s="8">
        <v>1</v>
      </c>
      <c r="H20" s="8">
        <v>1</v>
      </c>
    </row>
    <row r="21" spans="1:10" x14ac:dyDescent="0.2">
      <c r="A21" t="s">
        <v>8</v>
      </c>
      <c r="B21">
        <f>B19*B20</f>
        <v>8</v>
      </c>
      <c r="C21">
        <f t="shared" ref="C21" si="14">C19*C20</f>
        <v>7.5</v>
      </c>
      <c r="D21">
        <f t="shared" ref="D21" si="15">D19*D20</f>
        <v>16</v>
      </c>
      <c r="E21">
        <f t="shared" ref="E21" si="16">E19*E20</f>
        <v>17</v>
      </c>
      <c r="F21">
        <f t="shared" ref="F21" si="17">F19*F20</f>
        <v>23.75</v>
      </c>
      <c r="G21">
        <f t="shared" ref="G21" si="18">G19*G20</f>
        <v>25</v>
      </c>
      <c r="H21">
        <f t="shared" ref="H21" si="19">H19*H20</f>
        <v>30</v>
      </c>
    </row>
    <row r="22" spans="1:10" x14ac:dyDescent="0.2">
      <c r="A22" t="s">
        <v>9</v>
      </c>
      <c r="B22">
        <v>45</v>
      </c>
      <c r="C22">
        <v>45</v>
      </c>
      <c r="D22">
        <v>45</v>
      </c>
      <c r="E22">
        <v>45</v>
      </c>
      <c r="F22">
        <v>45</v>
      </c>
      <c r="G22">
        <v>45</v>
      </c>
      <c r="H22">
        <v>45</v>
      </c>
    </row>
    <row r="23" spans="1:10" x14ac:dyDescent="0.2">
      <c r="A23" t="s">
        <v>10</v>
      </c>
      <c r="B23" s="6">
        <f>B21*B22</f>
        <v>360</v>
      </c>
      <c r="C23" s="6">
        <f t="shared" ref="C23" si="20">C21*C22</f>
        <v>337.5</v>
      </c>
      <c r="D23" s="6">
        <f t="shared" ref="D23" si="21">D21*D22</f>
        <v>720</v>
      </c>
      <c r="E23" s="6">
        <f t="shared" ref="E23" si="22">E21*E22</f>
        <v>765</v>
      </c>
      <c r="F23" s="6">
        <f t="shared" ref="F23" si="23">F21*F22</f>
        <v>1068.75</v>
      </c>
      <c r="G23" s="6">
        <f t="shared" ref="G23" si="24">G21*G22</f>
        <v>1125</v>
      </c>
      <c r="H23" s="6">
        <f t="shared" ref="H23" si="25">H21*H22</f>
        <v>1350</v>
      </c>
      <c r="I23" s="7">
        <f>SUM(B23:H23)</f>
        <v>5726.25</v>
      </c>
      <c r="J23" s="7">
        <f>I23-I7</f>
        <v>596.25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1CB7E-7A7B-0543-BB75-3B7D3E316FFE}">
  <dimension ref="A1:G26"/>
  <sheetViews>
    <sheetView zoomScale="150" zoomScaleNormal="150" workbookViewId="0">
      <selection activeCell="B23" sqref="B23:E23"/>
    </sheetView>
  </sheetViews>
  <sheetFormatPr baseColWidth="10" defaultRowHeight="16" x14ac:dyDescent="0.2"/>
  <cols>
    <col min="1" max="1" width="18.33203125" customWidth="1"/>
    <col min="6" max="6" width="14" customWidth="1"/>
    <col min="7" max="7" width="11.1640625" bestFit="1" customWidth="1"/>
  </cols>
  <sheetData>
    <row r="1" spans="1:6" x14ac:dyDescent="0.2">
      <c r="A1" s="1" t="s">
        <v>31</v>
      </c>
    </row>
    <row r="2" spans="1:6" x14ac:dyDescent="0.2">
      <c r="A2" s="2" t="s">
        <v>25</v>
      </c>
      <c r="B2" s="2" t="s">
        <v>21</v>
      </c>
      <c r="C2" s="2" t="s">
        <v>22</v>
      </c>
      <c r="D2" s="2" t="s">
        <v>23</v>
      </c>
      <c r="E2" s="2" t="s">
        <v>24</v>
      </c>
    </row>
    <row r="3" spans="1:6" x14ac:dyDescent="0.2">
      <c r="A3" s="2" t="s">
        <v>26</v>
      </c>
      <c r="B3" s="3" t="s">
        <v>27</v>
      </c>
      <c r="C3" s="4" t="s">
        <v>28</v>
      </c>
      <c r="D3" s="4" t="s">
        <v>29</v>
      </c>
      <c r="E3" s="4" t="s">
        <v>30</v>
      </c>
    </row>
    <row r="4" spans="1:6" x14ac:dyDescent="0.2">
      <c r="A4" t="s">
        <v>11</v>
      </c>
      <c r="B4">
        <f>3*20</f>
        <v>60</v>
      </c>
      <c r="C4">
        <f>3*25</f>
        <v>75</v>
      </c>
      <c r="D4">
        <f>4*30</f>
        <v>120</v>
      </c>
      <c r="E4">
        <f>5*30</f>
        <v>150</v>
      </c>
    </row>
    <row r="5" spans="1:6" x14ac:dyDescent="0.2">
      <c r="A5" t="s">
        <v>7</v>
      </c>
      <c r="B5" s="8">
        <v>0.5</v>
      </c>
      <c r="C5" s="8">
        <v>0.6</v>
      </c>
      <c r="D5" s="8">
        <v>0.65</v>
      </c>
      <c r="E5" s="8">
        <v>0.75</v>
      </c>
    </row>
    <row r="6" spans="1:6" x14ac:dyDescent="0.2">
      <c r="A6" t="s">
        <v>8</v>
      </c>
      <c r="B6">
        <f>B4*B5</f>
        <v>30</v>
      </c>
      <c r="C6">
        <f t="shared" ref="C6:E6" si="0">C4*C5</f>
        <v>45</v>
      </c>
      <c r="D6">
        <f t="shared" si="0"/>
        <v>78</v>
      </c>
      <c r="E6">
        <f t="shared" si="0"/>
        <v>112.5</v>
      </c>
    </row>
    <row r="7" spans="1:6" x14ac:dyDescent="0.2">
      <c r="A7" t="s">
        <v>9</v>
      </c>
      <c r="B7">
        <v>32</v>
      </c>
      <c r="C7">
        <v>32</v>
      </c>
      <c r="D7">
        <v>32</v>
      </c>
      <c r="E7">
        <v>32</v>
      </c>
    </row>
    <row r="8" spans="1:6" x14ac:dyDescent="0.2">
      <c r="A8" t="s">
        <v>10</v>
      </c>
      <c r="B8" s="6">
        <f>B6*B7</f>
        <v>960</v>
      </c>
      <c r="C8" s="6">
        <f t="shared" ref="C8:E8" si="1">C6*C7</f>
        <v>1440</v>
      </c>
      <c r="D8" s="6">
        <f t="shared" si="1"/>
        <v>2496</v>
      </c>
      <c r="E8" s="6">
        <f t="shared" si="1"/>
        <v>3600</v>
      </c>
      <c r="F8" s="6">
        <f>SUM(B8:E8)</f>
        <v>8496</v>
      </c>
    </row>
    <row r="10" spans="1:6" x14ac:dyDescent="0.2">
      <c r="A10" s="1" t="s">
        <v>32</v>
      </c>
    </row>
    <row r="11" spans="1:6" x14ac:dyDescent="0.2">
      <c r="A11" s="2" t="s">
        <v>25</v>
      </c>
      <c r="B11" s="2" t="s">
        <v>21</v>
      </c>
      <c r="C11" s="2" t="s">
        <v>22</v>
      </c>
      <c r="D11" s="2" t="s">
        <v>23</v>
      </c>
      <c r="E11" s="2" t="s">
        <v>24</v>
      </c>
    </row>
    <row r="12" spans="1:6" x14ac:dyDescent="0.2">
      <c r="A12" s="2" t="s">
        <v>26</v>
      </c>
      <c r="B12" s="3" t="s">
        <v>27</v>
      </c>
      <c r="C12" s="4" t="s">
        <v>28</v>
      </c>
      <c r="D12" s="4" t="s">
        <v>29</v>
      </c>
      <c r="E12" s="4" t="s">
        <v>30</v>
      </c>
    </row>
    <row r="13" spans="1:6" x14ac:dyDescent="0.2">
      <c r="A13" t="s">
        <v>11</v>
      </c>
      <c r="B13">
        <f>3*20</f>
        <v>60</v>
      </c>
      <c r="C13">
        <f>3*25</f>
        <v>75</v>
      </c>
      <c r="D13">
        <f>4*30</f>
        <v>120</v>
      </c>
      <c r="E13">
        <f>5*30</f>
        <v>150</v>
      </c>
    </row>
    <row r="14" spans="1:6" x14ac:dyDescent="0.2">
      <c r="A14" t="s">
        <v>7</v>
      </c>
      <c r="B14" s="8">
        <v>0.3</v>
      </c>
      <c r="C14" s="8">
        <v>0.35</v>
      </c>
      <c r="D14" s="8">
        <v>0.4</v>
      </c>
      <c r="E14" s="8">
        <v>0.5</v>
      </c>
    </row>
    <row r="15" spans="1:6" x14ac:dyDescent="0.2">
      <c r="A15" t="s">
        <v>8</v>
      </c>
      <c r="B15">
        <f>B13*B14</f>
        <v>18</v>
      </c>
      <c r="C15">
        <f t="shared" ref="C15" si="2">C13*C14</f>
        <v>26.25</v>
      </c>
      <c r="D15">
        <f t="shared" ref="D15" si="3">D13*D14</f>
        <v>48</v>
      </c>
      <c r="E15">
        <f t="shared" ref="E15" si="4">E13*E14</f>
        <v>75</v>
      </c>
    </row>
    <row r="16" spans="1:6" x14ac:dyDescent="0.2">
      <c r="A16" t="s">
        <v>9</v>
      </c>
      <c r="B16">
        <v>32</v>
      </c>
      <c r="C16">
        <v>32</v>
      </c>
      <c r="D16">
        <v>32</v>
      </c>
      <c r="E16">
        <v>32</v>
      </c>
    </row>
    <row r="17" spans="1:7" x14ac:dyDescent="0.2">
      <c r="A17" t="s">
        <v>10</v>
      </c>
      <c r="B17" s="6">
        <f>B15*B16</f>
        <v>576</v>
      </c>
      <c r="C17" s="6">
        <f t="shared" ref="C17" si="5">C15*C16</f>
        <v>840</v>
      </c>
      <c r="D17" s="6">
        <f t="shared" ref="D17" si="6">D15*D16</f>
        <v>1536</v>
      </c>
      <c r="E17" s="6">
        <f t="shared" ref="E17" si="7">E15*E16</f>
        <v>2400</v>
      </c>
      <c r="F17" s="6">
        <f>SUM(B17:E17)</f>
        <v>5352</v>
      </c>
      <c r="G17" s="6">
        <f>F17-F8</f>
        <v>-3144</v>
      </c>
    </row>
    <row r="19" spans="1:7" x14ac:dyDescent="0.2">
      <c r="A19" s="1" t="s">
        <v>33</v>
      </c>
    </row>
    <row r="20" spans="1:7" x14ac:dyDescent="0.2">
      <c r="A20" s="2" t="s">
        <v>25</v>
      </c>
      <c r="B20" s="2" t="s">
        <v>21</v>
      </c>
      <c r="C20" s="2" t="s">
        <v>22</v>
      </c>
      <c r="D20" s="2" t="s">
        <v>23</v>
      </c>
      <c r="E20" s="2" t="s">
        <v>24</v>
      </c>
    </row>
    <row r="21" spans="1:7" x14ac:dyDescent="0.2">
      <c r="A21" s="2" t="s">
        <v>26</v>
      </c>
      <c r="B21" s="3" t="s">
        <v>27</v>
      </c>
      <c r="C21" s="4" t="s">
        <v>28</v>
      </c>
      <c r="D21" s="4" t="s">
        <v>29</v>
      </c>
      <c r="E21" s="4" t="s">
        <v>30</v>
      </c>
    </row>
    <row r="22" spans="1:7" x14ac:dyDescent="0.2">
      <c r="A22" t="s">
        <v>11</v>
      </c>
      <c r="B22">
        <f>3*20</f>
        <v>60</v>
      </c>
      <c r="C22">
        <f>3*25</f>
        <v>75</v>
      </c>
      <c r="D22">
        <f>4*30</f>
        <v>120</v>
      </c>
      <c r="E22">
        <f>5*30</f>
        <v>150</v>
      </c>
    </row>
    <row r="23" spans="1:7" x14ac:dyDescent="0.2">
      <c r="A23" t="s">
        <v>7</v>
      </c>
      <c r="B23" s="8">
        <v>0.65</v>
      </c>
      <c r="C23" s="8">
        <v>0.75</v>
      </c>
      <c r="D23" s="8">
        <v>0.8</v>
      </c>
      <c r="E23" s="8">
        <v>0.85</v>
      </c>
    </row>
    <row r="24" spans="1:7" x14ac:dyDescent="0.2">
      <c r="A24" t="s">
        <v>8</v>
      </c>
      <c r="B24">
        <f>B22*B23</f>
        <v>39</v>
      </c>
      <c r="C24">
        <f t="shared" ref="C24" si="8">C22*C23</f>
        <v>56.25</v>
      </c>
      <c r="D24">
        <f t="shared" ref="D24" si="9">D22*D23</f>
        <v>96</v>
      </c>
      <c r="E24">
        <f t="shared" ref="E24" si="10">E22*E23</f>
        <v>127.5</v>
      </c>
    </row>
    <row r="25" spans="1:7" x14ac:dyDescent="0.2">
      <c r="A25" t="s">
        <v>9</v>
      </c>
      <c r="B25">
        <v>32</v>
      </c>
      <c r="C25">
        <v>32</v>
      </c>
      <c r="D25">
        <v>32</v>
      </c>
      <c r="E25">
        <v>32</v>
      </c>
    </row>
    <row r="26" spans="1:7" x14ac:dyDescent="0.2">
      <c r="A26" t="s">
        <v>10</v>
      </c>
      <c r="B26" s="6">
        <f>B24*B25</f>
        <v>1248</v>
      </c>
      <c r="C26" s="6">
        <f t="shared" ref="C26" si="11">C24*C25</f>
        <v>1800</v>
      </c>
      <c r="D26" s="6">
        <f t="shared" ref="D26" si="12">D24*D25</f>
        <v>3072</v>
      </c>
      <c r="E26" s="6">
        <f t="shared" ref="E26" si="13">E24*E25</f>
        <v>4080</v>
      </c>
      <c r="F26" s="6">
        <f>SUM(B26:E26)</f>
        <v>10200</v>
      </c>
      <c r="G26" s="7">
        <f>F26-F8</f>
        <v>1704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LodgeMo</vt:lpstr>
      <vt:lpstr>GroomDay</vt:lpstr>
      <vt:lpstr>DaycareWk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Briggs</dc:creator>
  <cp:lastModifiedBy>Susan Briggs</cp:lastModifiedBy>
  <dcterms:created xsi:type="dcterms:W3CDTF">2020-04-10T14:45:15Z</dcterms:created>
  <dcterms:modified xsi:type="dcterms:W3CDTF">2020-05-07T18:53:30Z</dcterms:modified>
</cp:coreProperties>
</file>